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3256" windowHeight="122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5" i="1" l="1"/>
  <c r="F7" i="1"/>
  <c r="G7" i="1"/>
  <c r="D54" i="1" l="1"/>
  <c r="E54" i="1"/>
  <c r="C54" i="1"/>
  <c r="D52" i="1"/>
  <c r="E52" i="1"/>
  <c r="C52" i="1"/>
  <c r="D50" i="1"/>
  <c r="E50" i="1"/>
  <c r="C50" i="1"/>
  <c r="D47" i="1"/>
  <c r="E47" i="1"/>
  <c r="C47" i="1"/>
  <c r="D42" i="1"/>
  <c r="E42" i="1"/>
  <c r="C42" i="1"/>
  <c r="D37" i="1"/>
  <c r="E37" i="1"/>
  <c r="C37" i="1"/>
  <c r="D34" i="1"/>
  <c r="E34" i="1"/>
  <c r="C34" i="1"/>
  <c r="D29" i="1"/>
  <c r="E29" i="1"/>
  <c r="C29" i="1"/>
  <c r="D24" i="1"/>
  <c r="E24" i="1"/>
  <c r="C24" i="1"/>
  <c r="D17" i="1"/>
  <c r="E17" i="1"/>
  <c r="C17" i="1"/>
  <c r="D13" i="1"/>
  <c r="E13" i="1"/>
  <c r="C13" i="1"/>
  <c r="G14" i="1"/>
  <c r="G15" i="1"/>
  <c r="G16" i="1"/>
  <c r="G18" i="1"/>
  <c r="G19" i="1"/>
  <c r="G20" i="1"/>
  <c r="G21" i="1"/>
  <c r="G22" i="1"/>
  <c r="G23" i="1"/>
  <c r="G25" i="1"/>
  <c r="G26" i="1"/>
  <c r="G27" i="1"/>
  <c r="G28" i="1"/>
  <c r="G30" i="1"/>
  <c r="G31" i="1"/>
  <c r="G32" i="1"/>
  <c r="G33" i="1"/>
  <c r="G35" i="1"/>
  <c r="G36" i="1"/>
  <c r="G38" i="1"/>
  <c r="G39" i="1"/>
  <c r="G40" i="1"/>
  <c r="G41" i="1"/>
  <c r="G43" i="1"/>
  <c r="G44" i="1"/>
  <c r="G46" i="1"/>
  <c r="G48" i="1"/>
  <c r="G49" i="1"/>
  <c r="G51" i="1"/>
  <c r="G55" i="1"/>
  <c r="F14" i="1"/>
  <c r="F15" i="1"/>
  <c r="F16" i="1"/>
  <c r="F18" i="1"/>
  <c r="F19" i="1"/>
  <c r="F20" i="1"/>
  <c r="F21" i="1"/>
  <c r="F22" i="1"/>
  <c r="F23" i="1"/>
  <c r="F25" i="1"/>
  <c r="F26" i="1"/>
  <c r="F27" i="1"/>
  <c r="F28" i="1"/>
  <c r="F30" i="1"/>
  <c r="F31" i="1"/>
  <c r="F32" i="1"/>
  <c r="F33" i="1"/>
  <c r="F35" i="1"/>
  <c r="F36" i="1"/>
  <c r="F38" i="1"/>
  <c r="F39" i="1"/>
  <c r="F40" i="1"/>
  <c r="F41" i="1"/>
  <c r="F43" i="1"/>
  <c r="F44" i="1"/>
  <c r="F45" i="1"/>
  <c r="F46" i="1"/>
  <c r="F48" i="1"/>
  <c r="F49" i="1"/>
  <c r="F51" i="1"/>
  <c r="F53" i="1"/>
  <c r="F55" i="1"/>
  <c r="D11" i="1"/>
  <c r="E11" i="1"/>
  <c r="C11" i="1"/>
  <c r="G12" i="1"/>
  <c r="F12" i="1"/>
  <c r="G5" i="1"/>
  <c r="G6" i="1"/>
  <c r="G8" i="1"/>
  <c r="G9" i="1"/>
  <c r="G10" i="1"/>
  <c r="G4" i="1"/>
  <c r="F5" i="1"/>
  <c r="F6" i="1"/>
  <c r="F8" i="1"/>
  <c r="F9" i="1"/>
  <c r="F10" i="1"/>
  <c r="F4" i="1"/>
  <c r="D3" i="1"/>
  <c r="E3" i="1"/>
  <c r="C3" i="1"/>
  <c r="G34" i="1" l="1"/>
  <c r="G50" i="1"/>
  <c r="D56" i="1"/>
  <c r="F29" i="1"/>
  <c r="F52" i="1"/>
  <c r="F17" i="1"/>
  <c r="G24" i="1"/>
  <c r="F37" i="1"/>
  <c r="G42" i="1"/>
  <c r="F54" i="1"/>
  <c r="F47" i="1"/>
  <c r="G3" i="1"/>
  <c r="F3" i="1"/>
  <c r="G17" i="1"/>
  <c r="C56" i="1"/>
  <c r="F34" i="1"/>
  <c r="G47" i="1"/>
  <c r="F50" i="1"/>
  <c r="F13" i="1"/>
  <c r="G37" i="1"/>
  <c r="E56" i="1"/>
  <c r="G54" i="1"/>
  <c r="G29" i="1"/>
  <c r="F42" i="1"/>
  <c r="G11" i="1"/>
  <c r="G13" i="1"/>
  <c r="F24" i="1"/>
  <c r="F11" i="1"/>
  <c r="F56" i="1" l="1"/>
  <c r="G56" i="1"/>
</calcChain>
</file>

<file path=xl/sharedStrings.xml><?xml version="1.0" encoding="utf-8"?>
<sst xmlns="http://schemas.openxmlformats.org/spreadsheetml/2006/main" count="115" uniqueCount="115">
  <si>
    <t>Код бюджетной классификации</t>
  </si>
  <si>
    <t>Наименовании КФСР</t>
  </si>
  <si>
    <t>Уточненный план на 2013 год</t>
  </si>
  <si>
    <t>Исполнено за отчетный период</t>
  </si>
  <si>
    <t>% исполнения от годового плана на 2013 год</t>
  </si>
  <si>
    <t>0100</t>
  </si>
  <si>
    <t>0102</t>
  </si>
  <si>
    <t>0103</t>
  </si>
  <si>
    <t>0104</t>
  </si>
  <si>
    <t>0105</t>
  </si>
  <si>
    <t>0106</t>
  </si>
  <si>
    <t>0111</t>
  </si>
  <si>
    <t>0113</t>
  </si>
  <si>
    <t>Общегоссударственные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</si>
  <si>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</si>
  <si>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</si>
  <si>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</si>
  <si>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</si>
  <si>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</si>
  <si>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</si>
  <si>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</si>
  <si>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</si>
  <si>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</si>
  <si>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</si>
  <si>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</si>
  <si>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</si>
  <si>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</si>
  <si>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</si>
  <si>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0309</t>
  </si>
  <si>
    <t>0314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</si>
  <si>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</si>
  <si>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</si>
  <si>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правонарушений</t>
  </si>
  <si>
    <t>0400</t>
  </si>
  <si>
    <t>Национальная экономика</t>
  </si>
  <si>
    <t>0401</t>
  </si>
  <si>
    <t>0405</t>
  </si>
  <si>
    <t>0408</t>
  </si>
  <si>
    <t>0409</t>
  </si>
  <si>
    <t>0410</t>
  </si>
  <si>
    <t>0412</t>
  </si>
  <si>
    <t>Общеэкономические вопросы</t>
  </si>
  <si>
    <t>Сельское хозяйство и рыболовство</t>
  </si>
  <si>
    <t>Транспорт</t>
  </si>
  <si>
    <t>Дорожное хозяйство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</si>
  <si>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</si>
  <si>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</si>
  <si>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</si>
  <si>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</si>
  <si>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</si>
  <si>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0502</t>
  </si>
  <si>
    <t>0503</t>
  </si>
  <si>
    <t>0505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</si>
  <si>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</si>
  <si>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</si>
  <si>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</si>
  <si>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</si>
  <si>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0700</t>
  </si>
  <si>
    <t>Образование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</si>
  <si>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</si>
  <si>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</si>
  <si>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</si>
  <si>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</si>
  <si>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</si>
  <si>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</si>
  <si>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</si>
  <si>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</si>
  <si>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</si>
  <si>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Культура и кинематография</t>
  </si>
  <si>
    <t>0801</t>
  </si>
  <si>
    <t>0804</t>
  </si>
  <si>
    <t>Культура</t>
  </si>
  <si>
    <t xml:space="preserve">Другие вопросы в области культуры и кинематографии </t>
  </si>
  <si>
    <t>0900</t>
  </si>
  <si>
    <t>0901</t>
  </si>
  <si>
    <t>0902</t>
  </si>
  <si>
    <t>0903</t>
  </si>
  <si>
    <t>0909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</si>
  <si>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</si>
  <si>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</si>
  <si>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</si>
  <si>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Другие вопросы в области здравоохранения и спорта</t>
  </si>
  <si>
    <t>Здравоохранение</t>
  </si>
  <si>
    <t>1000</t>
  </si>
  <si>
    <t>Социальная политика</t>
  </si>
  <si>
    <t>1001</t>
  </si>
  <si>
    <t>1003</t>
  </si>
  <si>
    <t>1004</t>
  </si>
  <si>
    <t>1006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</si>
  <si>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</si>
  <si>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</si>
  <si>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</si>
  <si>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</si>
  <si>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1100</t>
  </si>
  <si>
    <t>Физическая культура и спорт</t>
  </si>
  <si>
    <t>1101</t>
  </si>
  <si>
    <t>1102</t>
  </si>
  <si>
    <t>1200</t>
  </si>
  <si>
    <t>Средства массовой информации</t>
  </si>
  <si>
    <t>1202</t>
  </si>
  <si>
    <t>1300</t>
  </si>
  <si>
    <t>Обслуживание госсударственного и муниципального долга</t>
  </si>
  <si>
    <t>1301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</si>
  <si>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</si>
  <si>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</si>
  <si>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</si>
  <si>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ВСЕГО РАСХОДОВ:</t>
  </si>
  <si>
    <t xml:space="preserve">Физическая культура </t>
  </si>
  <si>
    <t xml:space="preserve">Массовый спорт </t>
  </si>
  <si>
    <t>Периодическая печать и издательства</t>
  </si>
  <si>
    <t>Обслуживание внутреннего муниципального долга</t>
  </si>
  <si>
    <t>Дотации на выравнивание бюджетной обеспеченности субъектов РФ муниципальных образований</t>
  </si>
  <si>
    <t>Уточненный план 9 месяцев 2013 года</t>
  </si>
  <si>
    <t>% исполнения от плана 9 месяцев 2013 года</t>
  </si>
  <si>
    <t>Анализ исполнения бюджета Ханты-Мансийского района на 01.09.2013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</si>
</sst>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7" fillId="0" borderId="1" xfId="8" applyFont="1" applyBorder="1" applyAlignment="1">
      <alignment wrapText="1"/>
    </xf>
    <xf numFmtId="0" fontId="7" fillId="0" borderId="1" xfId="1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7" fillId="0" borderId="1" xfId="9" applyFont="1" applyBorder="1" applyAlignment="1">
      <alignment wrapText="1"/>
    </xf>
    <xf numFmtId="0" fontId="6" fillId="2" borderId="1" xfId="15" applyFont="1" applyFill="1" applyBorder="1" applyAlignment="1">
      <alignment wrapText="1"/>
    </xf>
    <xf numFmtId="49" fontId="6" fillId="2" borderId="1" xfId="20" applyNumberFormat="1" applyFont="1" applyFill="1" applyBorder="1" applyAlignment="1">
      <alignment horizontal="center" wrapText="1"/>
    </xf>
    <xf numFmtId="49" fontId="7" fillId="0" borderId="1" xfId="20" applyNumberFormat="1" applyFont="1" applyBorder="1" applyAlignment="1">
      <alignment horizontal="center" wrapText="1"/>
    </xf>
    <xf numFmtId="0" fontId="7" fillId="0" borderId="1" xfId="21" applyFont="1" applyBorder="1" applyAlignment="1">
      <alignment wrapText="1"/>
    </xf>
    <xf numFmtId="0" fontId="7" fillId="0" borderId="1" xfId="22" applyFont="1" applyBorder="1" applyAlignment="1">
      <alignment wrapText="1"/>
    </xf>
    <xf numFmtId="0" fontId="7" fillId="0" borderId="1" xfId="23" applyFont="1" applyBorder="1" applyAlignment="1">
      <alignment wrapText="1"/>
    </xf>
    <xf numFmtId="164" fontId="7" fillId="0" borderId="1" xfId="11" applyNumberFormat="1" applyFont="1" applyFill="1" applyBorder="1" applyAlignment="1">
      <alignment horizontal="center" vertical="center"/>
    </xf>
    <xf numFmtId="164" fontId="7" fillId="0" borderId="1" xfId="12" applyNumberFormat="1" applyFont="1" applyFill="1" applyBorder="1" applyAlignment="1">
      <alignment horizontal="center" vertical="center"/>
    </xf>
    <xf numFmtId="164" fontId="7" fillId="0" borderId="1" xfId="13" applyNumberFormat="1" applyFont="1" applyFill="1" applyBorder="1" applyAlignment="1">
      <alignment horizontal="center" vertical="center"/>
    </xf>
    <xf numFmtId="0" fontId="7" fillId="0" borderId="1" xfId="16" applyFont="1" applyBorder="1" applyAlignment="1">
      <alignment wrapText="1"/>
    </xf>
    <xf numFmtId="0" fontId="7" fillId="3" borderId="1" xfId="16" applyFont="1" applyFill="1" applyBorder="1" applyAlignment="1">
      <alignment wrapText="1"/>
    </xf>
    <xf numFmtId="0" fontId="7" fillId="0" borderId="1" xfId="16" applyFont="1" applyBorder="1" applyAlignment="1">
      <alignment horizontal="left" wrapText="1"/>
    </xf>
    <xf numFmtId="0" fontId="7" fillId="0" borderId="1" xfId="27" applyFont="1" applyBorder="1" applyAlignment="1">
      <alignment horizontal="left" wrapText="1"/>
    </xf>
    <xf numFmtId="0" fontId="7" fillId="0" borderId="1" xfId="30" applyFont="1" applyBorder="1" applyAlignment="1">
      <alignment horizontal="left" wrapText="1"/>
    </xf>
    <xf numFmtId="0" fontId="7" fillId="0" borderId="1" xfId="31" applyFont="1" applyBorder="1" applyAlignment="1">
      <alignment horizontal="left" wrapText="1"/>
    </xf>
    <xf numFmtId="0" fontId="7" fillId="0" borderId="1" xfId="34" applyFont="1" applyBorder="1" applyAlignment="1">
      <alignment wrapText="1"/>
    </xf>
    <xf numFmtId="164" fontId="7" fillId="0" borderId="1" xfId="14" applyNumberFormat="1" applyFont="1" applyFill="1" applyBorder="1" applyAlignment="1">
      <alignment horizontal="center" vertical="center"/>
    </xf>
    <xf numFmtId="0" fontId="7" fillId="0" borderId="1" xfId="17" applyFont="1" applyBorder="1" applyAlignment="1">
      <alignment wrapText="1"/>
    </xf>
    <xf numFmtId="0" fontId="7" fillId="0" borderId="1" xfId="36" applyFont="1" applyBorder="1" applyAlignment="1">
      <alignment wrapText="1"/>
    </xf>
    <xf numFmtId="0" fontId="7" fillId="0" borderId="1" xfId="39" applyFont="1" applyBorder="1" applyAlignment="1">
      <alignment wrapText="1"/>
    </xf>
    <xf numFmtId="0" fontId="7" fillId="0" borderId="1" xfId="40" applyFont="1" applyBorder="1" applyAlignment="1">
      <alignment wrapText="1"/>
    </xf>
    <xf numFmtId="0" fontId="7" fillId="0" borderId="1" xfId="41" applyFont="1" applyBorder="1" applyAlignment="1">
      <alignment wrapText="1"/>
    </xf>
    <xf numFmtId="0" fontId="7" fillId="0" borderId="1" xfId="43" applyFont="1" applyBorder="1" applyAlignment="1">
      <alignment wrapText="1"/>
    </xf>
    <xf numFmtId="0" fontId="7" fillId="0" borderId="1" xfId="48" applyFont="1" applyBorder="1" applyAlignment="1">
      <alignment wrapText="1"/>
    </xf>
    <xf numFmtId="0" fontId="7" fillId="0" borderId="1" xfId="49" applyFont="1" applyBorder="1" applyAlignment="1">
      <alignment wrapText="1"/>
    </xf>
    <xf numFmtId="0" fontId="7" fillId="0" borderId="1" xfId="52" applyFont="1" applyBorder="1" applyAlignment="1">
      <alignment wrapText="1"/>
    </xf>
    <xf numFmtId="0" fontId="7" fillId="3" borderId="1" xfId="52" applyFont="1" applyFill="1" applyBorder="1" applyAlignment="1">
      <alignment wrapText="1"/>
    </xf>
    <xf numFmtId="0" fontId="7" fillId="0" borderId="1" xfId="54" applyFont="1" applyBorder="1" applyAlignment="1">
      <alignment wrapText="1"/>
    </xf>
    <xf numFmtId="0" fontId="7" fillId="0" borderId="1" xfId="56" applyFont="1" applyBorder="1" applyAlignment="1">
      <alignment vertical="center" wrapText="1"/>
    </xf>
    <xf numFmtId="164" fontId="7" fillId="0" borderId="1" xfId="19" applyNumberFormat="1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wrapText="1"/>
    </xf>
    <xf numFmtId="164" fontId="7" fillId="0" borderId="1" xfId="24" applyNumberFormat="1" applyFont="1" applyFill="1" applyBorder="1" applyAlignment="1">
      <alignment horizontal="center" vertical="center"/>
    </xf>
    <xf numFmtId="164" fontId="7" fillId="0" borderId="1" xfId="25" applyNumberFormat="1" applyFont="1" applyFill="1" applyBorder="1" applyAlignment="1">
      <alignment horizontal="center" vertical="center"/>
    </xf>
    <xf numFmtId="164" fontId="7" fillId="0" borderId="1" xfId="26" applyNumberFormat="1" applyFont="1" applyFill="1" applyBorder="1" applyAlignment="1">
      <alignment horizontal="center" vertical="center"/>
    </xf>
    <xf numFmtId="164" fontId="7" fillId="0" borderId="1" xfId="28" applyNumberFormat="1" applyFont="1" applyFill="1" applyBorder="1" applyAlignment="1">
      <alignment horizontal="center" vertical="center"/>
    </xf>
    <xf numFmtId="164" fontId="7" fillId="0" borderId="1" xfId="29" applyNumberFormat="1" applyFont="1" applyFill="1" applyBorder="1" applyAlignment="1">
      <alignment horizontal="center" vertical="center"/>
    </xf>
    <xf numFmtId="164" fontId="7" fillId="0" borderId="1" xfId="32" applyNumberFormat="1" applyFont="1" applyFill="1" applyBorder="1" applyAlignment="1">
      <alignment horizontal="center" vertical="center"/>
    </xf>
    <xf numFmtId="164" fontId="7" fillId="0" borderId="1" xfId="33" applyNumberFormat="1" applyFont="1" applyFill="1" applyBorder="1" applyAlignment="1">
      <alignment horizontal="center" vertical="center"/>
    </xf>
    <xf numFmtId="164" fontId="7" fillId="0" borderId="1" xfId="35" applyNumberFormat="1" applyFont="1" applyFill="1" applyBorder="1" applyAlignment="1">
      <alignment horizontal="center" vertical="center"/>
    </xf>
    <xf numFmtId="164" fontId="7" fillId="0" borderId="1" xfId="37" applyNumberFormat="1" applyFont="1" applyFill="1" applyBorder="1" applyAlignment="1">
      <alignment horizontal="center" vertical="center"/>
    </xf>
    <xf numFmtId="164" fontId="7" fillId="0" borderId="1" xfId="38" applyNumberFormat="1" applyFont="1" applyFill="1" applyBorder="1" applyAlignment="1">
      <alignment horizontal="center" vertical="center"/>
    </xf>
    <xf numFmtId="164" fontId="7" fillId="0" borderId="1" xfId="44" applyNumberFormat="1" applyFont="1" applyFill="1" applyBorder="1" applyAlignment="1">
      <alignment horizontal="center" vertical="center"/>
    </xf>
    <xf numFmtId="164" fontId="7" fillId="0" borderId="1" xfId="45" applyNumberFormat="1" applyFont="1" applyFill="1" applyBorder="1" applyAlignment="1">
      <alignment horizontal="center" vertical="center"/>
    </xf>
    <xf numFmtId="164" fontId="7" fillId="3" borderId="1" xfId="46" applyNumberFormat="1" applyFont="1" applyFill="1" applyBorder="1" applyAlignment="1">
      <alignment horizontal="center" vertical="center"/>
    </xf>
    <xf numFmtId="164" fontId="7" fillId="0" borderId="1" xfId="46" applyNumberFormat="1" applyFont="1" applyFill="1" applyBorder="1" applyAlignment="1">
      <alignment horizontal="center" vertical="center"/>
    </xf>
    <xf numFmtId="164" fontId="7" fillId="0" borderId="1" xfId="47" applyNumberFormat="1" applyFont="1" applyFill="1" applyBorder="1" applyAlignment="1">
      <alignment horizontal="center" vertical="center"/>
    </xf>
    <xf numFmtId="164" fontId="7" fillId="0" borderId="1" xfId="51" applyNumberFormat="1" applyFont="1" applyFill="1" applyBorder="1" applyAlignment="1">
      <alignment horizontal="center" vertical="center"/>
    </xf>
    <xf numFmtId="164" fontId="7" fillId="0" borderId="1" xfId="50" applyNumberFormat="1" applyFont="1" applyFill="1" applyBorder="1" applyAlignment="1">
      <alignment horizontal="center" vertical="center"/>
    </xf>
    <xf numFmtId="164" fontId="7" fillId="3" borderId="1" xfId="53" applyNumberFormat="1" applyFont="1" applyFill="1" applyBorder="1" applyAlignment="1">
      <alignment horizontal="center" vertical="center"/>
    </xf>
    <xf numFmtId="164" fontId="7" fillId="0" borderId="1" xfId="55" applyNumberFormat="1" applyFont="1" applyFill="1" applyBorder="1" applyAlignment="1">
      <alignment horizontal="center" vertical="center"/>
    </xf>
    <xf numFmtId="164" fontId="7" fillId="0" borderId="1" xfId="18" applyNumberFormat="1" applyFont="1" applyFill="1" applyBorder="1" applyAlignment="1">
      <alignment horizontal="center" vertical="center"/>
    </xf>
    <xf numFmtId="3" fontId="6" fillId="2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58">
    <cellStyle name="Обычный" xfId="0" builtinId="0"/>
    <cellStyle name="Обычный 10" xfId="13"/>
    <cellStyle name="Обычный 11" xfId="14"/>
    <cellStyle name="Обычный 12" xfId="9"/>
    <cellStyle name="Обычный 13" xfId="19"/>
    <cellStyle name="Обычный 14" xfId="15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0" xfId="25"/>
    <cellStyle name="Обычный 21" xfId="26"/>
    <cellStyle name="Обычный 22" xfId="1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33"/>
    <cellStyle name="Обычный 3" xfId="8"/>
    <cellStyle name="Обычный 30" xfId="34"/>
    <cellStyle name="Обычный 31" xfId="35"/>
    <cellStyle name="Обычный 32" xfId="17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41"/>
    <cellStyle name="Обычный 39" xfId="42"/>
    <cellStyle name="Обычный 4" xfId="10"/>
    <cellStyle name="Обычный 40" xfId="43"/>
    <cellStyle name="Обычный 41" xfId="44"/>
    <cellStyle name="Обычный 42" xfId="45"/>
    <cellStyle name="Обычный 43" xfId="46"/>
    <cellStyle name="Обычный 44" xfId="47"/>
    <cellStyle name="Обычный 45" xfId="48"/>
    <cellStyle name="Обычный 46" xfId="49"/>
    <cellStyle name="Обычный 47" xfId="50"/>
    <cellStyle name="Обычный 48" xfId="51"/>
    <cellStyle name="Обычный 49" xfId="52"/>
    <cellStyle name="Обычный 50" xfId="53"/>
    <cellStyle name="Обычный 51" xfId="54"/>
    <cellStyle name="Обычный 52" xfId="55"/>
    <cellStyle name="Обычный 53" xfId="56"/>
    <cellStyle name="Обычный 54" xfId="18"/>
    <cellStyle name="Обычный 55" xfId="57"/>
    <cellStyle name="Обычный 6" xfId="11"/>
    <cellStyle name="Обычный 7" xfId="6"/>
    <cellStyle name="Обычный 8" xfId="7"/>
    <cellStyle name="Обычный 9" xfId="1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view="pageBreakPreview" zoomScaleNormal="76" zoomScaleSheetLayoutView="100" workbookViewId="0">
      <selection activeCell="B55" sqref="B55"/>
    </sheetView>
  </sheetViews>
  <sheetFormatPr defaultRowHeight="18" x14ac:dyDescent="0.3"/>
  <cols>
    <col min="1" max="1" width="15.109375" style="5" customWidth="1"/>
    <col min="2" max="2" width="61" style="11" customWidth="1"/>
    <col min="3" max="3" width="24.109375" style="1" customWidth="1"/>
    <col min="4" max="4" width="23.88671875" style="1" customWidth="1"/>
    <col min="5" max="5" width="19" style="1" customWidth="1"/>
    <col min="6" max="6" width="18.44140625" style="1" customWidth="1"/>
    <col min="7" max="7" width="19.33203125" style="1" customWidth="1"/>
  </cols>
  <sheetData>
    <row r="1" spans="1:7" ht="35.25" customHeight="1" x14ac:dyDescent="0.3">
      <c r="A1" s="71" t="s">
        <v>114</v>
      </c>
      <c r="B1" s="71"/>
      <c r="C1" s="71"/>
      <c r="D1" s="71"/>
      <c r="E1" s="71"/>
      <c r="F1" s="71"/>
      <c r="G1" s="71"/>
    </row>
    <row r="2" spans="1:7" ht="87" x14ac:dyDescent="0.3">
      <c r="A2" s="3" t="s">
        <v>0</v>
      </c>
      <c r="B2" s="2" t="s">
        <v>1</v>
      </c>
      <c r="C2" s="2" t="s">
        <v>2</v>
      </c>
      <c r="D2" s="2" t="s">
        <v>112</v>
      </c>
      <c r="E2" s="2" t="s">
        <v>3</v>
      </c>
      <c r="F2" s="2" t="s">
        <v>4</v>
      </c>
      <c r="G2" s="2" t="s">
        <v>113</v>
      </c>
    </row>
    <row r="3" spans="1:7" s="7" customFormat="1" ht="17.399999999999999" x14ac:dyDescent="0.3">
      <c r="A3" s="6" t="s">
        <v>5</v>
      </c>
      <c r="B3" s="8" t="s">
        <v>13</v>
      </c>
      <c r="C3" s="12">
        <f>SUM(C4:C10)</f>
        <v>358257.5</v>
      </c>
      <c r="D3" s="12">
        <f t="shared" ref="D3:E3" si="0">SUM(D4:D10)</f>
        <v>308967.59999999998</v>
      </c>
      <c r="E3" s="12">
        <f t="shared" si="0"/>
        <v>278090.19999999995</v>
      </c>
      <c r="F3" s="68">
        <f>E3/C3*100</f>
        <v>77.62299463374805</v>
      </c>
      <c r="G3" s="68">
        <f>E3/D3*100</f>
        <v>90.006266029188808</v>
      </c>
    </row>
    <row r="4" spans="1:7" ht="54" x14ac:dyDescent="0.35">
      <c r="A4" s="4" t="s">
        <v>6</v>
      </c>
      <c r="B4" s="9" t="s">
        <v>14</v>
      </c>
      <c r="C4" s="23">
        <v>35728</v>
      </c>
      <c r="D4" s="23">
        <v>27351</v>
      </c>
      <c r="E4" s="23">
        <v>24058.400000000001</v>
      </c>
      <c r="F4" s="69">
        <f>E4/C4*100</f>
        <v>67.337662337662337</v>
      </c>
      <c r="G4" s="69">
        <f>E4/D4*100</f>
        <v>87.961683302255864</v>
      </c>
    </row>
    <row r="5" spans="1:7" ht="72" x14ac:dyDescent="0.35">
      <c r="A5" s="4" t="s">
        <v>7</v>
      </c>
      <c r="B5" s="9" t="s">
        <v>15</v>
      </c>
      <c r="C5" s="24">
        <v>16032</v>
      </c>
      <c r="D5" s="24">
        <v>13530</v>
      </c>
      <c r="E5" s="24">
        <v>12077</v>
      </c>
      <c r="F5" s="69">
        <f t="shared" ref="F5:F56" si="1">E5/C5*100</f>
        <v>75.330588822355296</v>
      </c>
      <c r="G5" s="69">
        <f t="shared" ref="G5:G56" si="2">E5/D5*100</f>
        <v>89.26090169992608</v>
      </c>
    </row>
    <row r="6" spans="1:7" ht="72" x14ac:dyDescent="0.35">
      <c r="A6" s="4" t="s">
        <v>8</v>
      </c>
      <c r="B6" s="9" t="s">
        <v>16</v>
      </c>
      <c r="C6" s="24">
        <v>70935</v>
      </c>
      <c r="D6" s="24">
        <v>58218</v>
      </c>
      <c r="E6" s="24">
        <v>54053.599999999999</v>
      </c>
      <c r="F6" s="69">
        <f t="shared" si="1"/>
        <v>76.201593007683087</v>
      </c>
      <c r="G6" s="69">
        <f t="shared" si="2"/>
        <v>92.84688584286647</v>
      </c>
    </row>
    <row r="7" spans="1:7" x14ac:dyDescent="0.35">
      <c r="A7" s="4" t="s">
        <v>9</v>
      </c>
      <c r="B7" s="9" t="s">
        <v>17</v>
      </c>
      <c r="C7" s="15">
        <v>5.8</v>
      </c>
      <c r="D7" s="15">
        <v>5.8</v>
      </c>
      <c r="E7" s="15">
        <v>5.8</v>
      </c>
      <c r="F7" s="69">
        <f t="shared" si="1"/>
        <v>100</v>
      </c>
      <c r="G7" s="69">
        <f t="shared" si="2"/>
        <v>100</v>
      </c>
    </row>
    <row r="8" spans="1:7" ht="54" x14ac:dyDescent="0.35">
      <c r="A8" s="4" t="s">
        <v>10</v>
      </c>
      <c r="B8" s="13" t="s">
        <v>18</v>
      </c>
      <c r="C8" s="25">
        <v>46716.6</v>
      </c>
      <c r="D8" s="25">
        <v>39039.1</v>
      </c>
      <c r="E8" s="25">
        <v>36823.1</v>
      </c>
      <c r="F8" s="69">
        <f t="shared" si="1"/>
        <v>78.822302992940408</v>
      </c>
      <c r="G8" s="69">
        <f t="shared" si="2"/>
        <v>94.323639633085804</v>
      </c>
    </row>
    <row r="9" spans="1:7" x14ac:dyDescent="0.35">
      <c r="A9" s="4" t="s">
        <v>11</v>
      </c>
      <c r="B9" s="14" t="s">
        <v>19</v>
      </c>
      <c r="C9" s="33">
        <v>5694.5</v>
      </c>
      <c r="D9" s="33">
        <v>4944.5</v>
      </c>
      <c r="E9" s="33">
        <v>0</v>
      </c>
      <c r="F9" s="69">
        <f t="shared" si="1"/>
        <v>0</v>
      </c>
      <c r="G9" s="69">
        <f t="shared" si="2"/>
        <v>0</v>
      </c>
    </row>
    <row r="10" spans="1:7" x14ac:dyDescent="0.35">
      <c r="A10" s="4" t="s">
        <v>12</v>
      </c>
      <c r="B10" s="14" t="s">
        <v>20</v>
      </c>
      <c r="C10" s="33">
        <v>183145.60000000001</v>
      </c>
      <c r="D10" s="33">
        <v>165879.20000000001</v>
      </c>
      <c r="E10" s="33">
        <v>151072.29999999999</v>
      </c>
      <c r="F10" s="70">
        <f t="shared" si="1"/>
        <v>82.487539968200153</v>
      </c>
      <c r="G10" s="70">
        <f t="shared" si="2"/>
        <v>91.073684946635851</v>
      </c>
    </row>
    <row r="11" spans="1:7" ht="17.399999999999999" x14ac:dyDescent="0.3">
      <c r="A11" s="6" t="s">
        <v>21</v>
      </c>
      <c r="B11" s="10" t="s">
        <v>22</v>
      </c>
      <c r="C11" s="12">
        <f>SUM(C12)</f>
        <v>2308</v>
      </c>
      <c r="D11" s="12">
        <f t="shared" ref="D11:E11" si="3">SUM(D12)</f>
        <v>1731</v>
      </c>
      <c r="E11" s="12">
        <f t="shared" si="3"/>
        <v>1731</v>
      </c>
      <c r="F11" s="68">
        <f t="shared" si="1"/>
        <v>75</v>
      </c>
      <c r="G11" s="68">
        <f t="shared" si="2"/>
        <v>100</v>
      </c>
    </row>
    <row r="12" spans="1:7" x14ac:dyDescent="0.35">
      <c r="A12" s="4" t="s">
        <v>23</v>
      </c>
      <c r="B12" s="16" t="s">
        <v>24</v>
      </c>
      <c r="C12" s="46">
        <v>2308</v>
      </c>
      <c r="D12" s="46">
        <v>1731</v>
      </c>
      <c r="E12" s="46">
        <v>1731</v>
      </c>
      <c r="F12" s="69">
        <f t="shared" si="1"/>
        <v>75</v>
      </c>
      <c r="G12" s="69">
        <f t="shared" si="2"/>
        <v>100</v>
      </c>
    </row>
    <row r="13" spans="1:7" ht="34.799999999999997" x14ac:dyDescent="0.3">
      <c r="A13" s="6" t="s">
        <v>25</v>
      </c>
      <c r="B13" s="17" t="s">
        <v>26</v>
      </c>
      <c r="C13" s="12">
        <f>SUM(C14:C16)</f>
        <v>72052.899999999994</v>
      </c>
      <c r="D13" s="12">
        <f t="shared" ref="D13:E13" si="4">SUM(D14:D16)</f>
        <v>44131</v>
      </c>
      <c r="E13" s="12">
        <f t="shared" si="4"/>
        <v>24520.400000000001</v>
      </c>
      <c r="F13" s="68">
        <f t="shared" si="1"/>
        <v>34.031107700037062</v>
      </c>
      <c r="G13" s="68">
        <f t="shared" si="2"/>
        <v>55.562756339081375</v>
      </c>
    </row>
    <row r="14" spans="1:7" x14ac:dyDescent="0.35">
      <c r="A14" s="19" t="s">
        <v>27</v>
      </c>
      <c r="B14" s="20" t="s">
        <v>30</v>
      </c>
      <c r="C14" s="48">
        <v>3531.1</v>
      </c>
      <c r="D14" s="48">
        <v>3172.5</v>
      </c>
      <c r="E14" s="48">
        <v>2672.5</v>
      </c>
      <c r="F14" s="69">
        <f t="shared" si="1"/>
        <v>75.684630851576003</v>
      </c>
      <c r="G14" s="69">
        <f t="shared" si="2"/>
        <v>84.239558707643809</v>
      </c>
    </row>
    <row r="15" spans="1:7" ht="54" x14ac:dyDescent="0.35">
      <c r="A15" s="19" t="s">
        <v>28</v>
      </c>
      <c r="B15" s="21" t="s">
        <v>31</v>
      </c>
      <c r="C15" s="49">
        <v>37167.800000000003</v>
      </c>
      <c r="D15" s="49">
        <v>28251.5</v>
      </c>
      <c r="E15" s="49">
        <v>16244.7</v>
      </c>
      <c r="F15" s="70">
        <f t="shared" si="1"/>
        <v>43.706380253875665</v>
      </c>
      <c r="G15" s="70">
        <f t="shared" si="2"/>
        <v>57.500309718068067</v>
      </c>
    </row>
    <row r="16" spans="1:7" x14ac:dyDescent="0.35">
      <c r="A16" s="19" t="s">
        <v>29</v>
      </c>
      <c r="B16" s="22" t="s">
        <v>32</v>
      </c>
      <c r="C16" s="50">
        <v>31354</v>
      </c>
      <c r="D16" s="50">
        <v>12707</v>
      </c>
      <c r="E16" s="50">
        <v>5603.2</v>
      </c>
      <c r="F16" s="70">
        <f t="shared" si="1"/>
        <v>17.870766090450978</v>
      </c>
      <c r="G16" s="70">
        <f t="shared" si="2"/>
        <v>44.095380498937594</v>
      </c>
    </row>
    <row r="17" spans="1:7" ht="17.399999999999999" x14ac:dyDescent="0.3">
      <c r="A17" s="18" t="s">
        <v>33</v>
      </c>
      <c r="B17" s="10" t="s">
        <v>34</v>
      </c>
      <c r="C17" s="12">
        <f>SUM(C18:C23)</f>
        <v>424503.2</v>
      </c>
      <c r="D17" s="12">
        <f t="shared" ref="D17:E17" si="5">SUM(D18:D23)</f>
        <v>363707.5</v>
      </c>
      <c r="E17" s="12">
        <f t="shared" si="5"/>
        <v>239773.8</v>
      </c>
      <c r="F17" s="68">
        <f t="shared" si="1"/>
        <v>56.483390466785643</v>
      </c>
      <c r="G17" s="68">
        <f t="shared" si="2"/>
        <v>65.924898441742329</v>
      </c>
    </row>
    <row r="18" spans="1:7" x14ac:dyDescent="0.35">
      <c r="A18" s="19" t="s">
        <v>35</v>
      </c>
      <c r="B18" s="27" t="s">
        <v>41</v>
      </c>
      <c r="C18" s="51">
        <v>9631</v>
      </c>
      <c r="D18" s="51">
        <v>7959.3</v>
      </c>
      <c r="E18" s="51">
        <v>5895.9</v>
      </c>
      <c r="F18" s="69">
        <f t="shared" si="1"/>
        <v>61.217942062091154</v>
      </c>
      <c r="G18" s="69">
        <f t="shared" si="2"/>
        <v>74.075609664166436</v>
      </c>
    </row>
    <row r="19" spans="1:7" x14ac:dyDescent="0.35">
      <c r="A19" s="4" t="s">
        <v>36</v>
      </c>
      <c r="B19" s="26" t="s">
        <v>42</v>
      </c>
      <c r="C19" s="51">
        <v>146388.29999999999</v>
      </c>
      <c r="D19" s="51">
        <v>135197.70000000001</v>
      </c>
      <c r="E19" s="51">
        <v>100663</v>
      </c>
      <c r="F19" s="69">
        <f t="shared" si="1"/>
        <v>68.764375295020159</v>
      </c>
      <c r="G19" s="69">
        <f t="shared" si="2"/>
        <v>74.456148292463553</v>
      </c>
    </row>
    <row r="20" spans="1:7" x14ac:dyDescent="0.35">
      <c r="A20" s="4" t="s">
        <v>37</v>
      </c>
      <c r="B20" s="28" t="s">
        <v>43</v>
      </c>
      <c r="C20" s="51">
        <v>14870</v>
      </c>
      <c r="D20" s="51">
        <v>11112</v>
      </c>
      <c r="E20" s="51">
        <v>10389.200000000001</v>
      </c>
      <c r="F20" s="69">
        <f t="shared" si="1"/>
        <v>69.866845998655009</v>
      </c>
      <c r="G20" s="69">
        <f t="shared" si="2"/>
        <v>93.495320374370067</v>
      </c>
    </row>
    <row r="21" spans="1:7" x14ac:dyDescent="0.35">
      <c r="A21" s="4" t="s">
        <v>38</v>
      </c>
      <c r="B21" s="26" t="s">
        <v>44</v>
      </c>
      <c r="C21" s="51">
        <v>75101.100000000006</v>
      </c>
      <c r="D21" s="51">
        <v>59514.9</v>
      </c>
      <c r="E21" s="51">
        <v>33468.699999999997</v>
      </c>
      <c r="F21" s="69">
        <f t="shared" si="1"/>
        <v>44.564859902185177</v>
      </c>
      <c r="G21" s="69">
        <f t="shared" si="2"/>
        <v>56.235833379540246</v>
      </c>
    </row>
    <row r="22" spans="1:7" x14ac:dyDescent="0.35">
      <c r="A22" s="4" t="s">
        <v>39</v>
      </c>
      <c r="B22" s="26" t="s">
        <v>45</v>
      </c>
      <c r="C22" s="51">
        <v>17943.599999999999</v>
      </c>
      <c r="D22" s="51">
        <v>14923.7</v>
      </c>
      <c r="E22" s="51">
        <v>7700.4</v>
      </c>
      <c r="F22" s="69">
        <f t="shared" si="1"/>
        <v>42.914465324684009</v>
      </c>
      <c r="G22" s="69">
        <f t="shared" si="2"/>
        <v>51.598464187835447</v>
      </c>
    </row>
    <row r="23" spans="1:7" x14ac:dyDescent="0.35">
      <c r="A23" s="4" t="s">
        <v>40</v>
      </c>
      <c r="B23" s="29" t="s">
        <v>46</v>
      </c>
      <c r="C23" s="52">
        <v>160569.20000000001</v>
      </c>
      <c r="D23" s="52">
        <v>134999.9</v>
      </c>
      <c r="E23" s="52">
        <v>81656.600000000006</v>
      </c>
      <c r="F23" s="69">
        <f t="shared" si="1"/>
        <v>50.85446025763347</v>
      </c>
      <c r="G23" s="69">
        <f t="shared" si="2"/>
        <v>60.486415175122353</v>
      </c>
    </row>
    <row r="24" spans="1:7" ht="17.399999999999999" x14ac:dyDescent="0.3">
      <c r="A24" s="6" t="s">
        <v>47</v>
      </c>
      <c r="B24" s="10" t="s">
        <v>48</v>
      </c>
      <c r="C24" s="12">
        <f>SUM(C25:C28)</f>
        <v>893828.7</v>
      </c>
      <c r="D24" s="12">
        <f t="shared" ref="D24:E24" si="6">SUM(D25:D28)</f>
        <v>552759.5</v>
      </c>
      <c r="E24" s="12">
        <f t="shared" si="6"/>
        <v>325939.20000000001</v>
      </c>
      <c r="F24" s="68">
        <f t="shared" si="1"/>
        <v>36.465510673353855</v>
      </c>
      <c r="G24" s="68">
        <f t="shared" si="2"/>
        <v>58.965825101151594</v>
      </c>
    </row>
    <row r="25" spans="1:7" x14ac:dyDescent="0.35">
      <c r="A25" s="4" t="s">
        <v>49</v>
      </c>
      <c r="B25" s="30" t="s">
        <v>53</v>
      </c>
      <c r="C25" s="53">
        <v>467441.4</v>
      </c>
      <c r="D25" s="53">
        <v>244471.2</v>
      </c>
      <c r="E25" s="53">
        <v>194194.2</v>
      </c>
      <c r="F25" s="69">
        <f t="shared" si="1"/>
        <v>41.544073759833857</v>
      </c>
      <c r="G25" s="69">
        <f t="shared" si="2"/>
        <v>79.434387363419503</v>
      </c>
    </row>
    <row r="26" spans="1:7" x14ac:dyDescent="0.35">
      <c r="A26" s="4" t="s">
        <v>50</v>
      </c>
      <c r="B26" s="30" t="s">
        <v>54</v>
      </c>
      <c r="C26" s="53">
        <v>383996.1</v>
      </c>
      <c r="D26" s="53">
        <v>270882.09999999998</v>
      </c>
      <c r="E26" s="53">
        <v>95191.8</v>
      </c>
      <c r="F26" s="69">
        <f t="shared" si="1"/>
        <v>24.789783021233809</v>
      </c>
      <c r="G26" s="69">
        <f t="shared" si="2"/>
        <v>35.141413921407135</v>
      </c>
    </row>
    <row r="27" spans="1:7" x14ac:dyDescent="0.35">
      <c r="A27" s="4" t="s">
        <v>51</v>
      </c>
      <c r="B27" s="30" t="s">
        <v>55</v>
      </c>
      <c r="C27" s="53">
        <v>26240</v>
      </c>
      <c r="D27" s="53">
        <v>26125</v>
      </c>
      <c r="E27" s="53">
        <v>26122</v>
      </c>
      <c r="F27" s="69">
        <f t="shared" si="1"/>
        <v>99.550304878048777</v>
      </c>
      <c r="G27" s="69">
        <f t="shared" si="2"/>
        <v>99.988516746411477</v>
      </c>
    </row>
    <row r="28" spans="1:7" ht="36" x14ac:dyDescent="0.35">
      <c r="A28" s="4" t="s">
        <v>52</v>
      </c>
      <c r="B28" s="31" t="s">
        <v>56</v>
      </c>
      <c r="C28" s="54">
        <v>16151.2</v>
      </c>
      <c r="D28" s="54">
        <v>11281.2</v>
      </c>
      <c r="E28" s="54">
        <v>10431.200000000001</v>
      </c>
      <c r="F28" s="69">
        <f t="shared" si="1"/>
        <v>64.584674822923375</v>
      </c>
      <c r="G28" s="69">
        <f t="shared" si="2"/>
        <v>92.465340566606386</v>
      </c>
    </row>
    <row r="29" spans="1:7" ht="17.399999999999999" x14ac:dyDescent="0.3">
      <c r="A29" s="6" t="s">
        <v>57</v>
      </c>
      <c r="B29" s="10" t="s">
        <v>58</v>
      </c>
      <c r="C29" s="12">
        <f>SUM(C30:C33)</f>
        <v>1739714.6</v>
      </c>
      <c r="D29" s="12">
        <f t="shared" ref="D29:E29" si="7">SUM(D30:D33)</f>
        <v>1158222.5</v>
      </c>
      <c r="E29" s="12">
        <f t="shared" si="7"/>
        <v>845542.3</v>
      </c>
      <c r="F29" s="68">
        <f t="shared" si="1"/>
        <v>48.60235696130848</v>
      </c>
      <c r="G29" s="68">
        <f t="shared" si="2"/>
        <v>73.003442775459817</v>
      </c>
    </row>
    <row r="30" spans="1:7" x14ac:dyDescent="0.35">
      <c r="A30" s="4" t="s">
        <v>59</v>
      </c>
      <c r="B30" s="32" t="s">
        <v>63</v>
      </c>
      <c r="C30" s="55">
        <v>386242.2</v>
      </c>
      <c r="D30" s="55">
        <v>269356.59999999998</v>
      </c>
      <c r="E30" s="55">
        <v>186064</v>
      </c>
      <c r="F30" s="69">
        <f t="shared" si="1"/>
        <v>48.172882196714909</v>
      </c>
      <c r="G30" s="69">
        <f t="shared" si="2"/>
        <v>69.077201004170689</v>
      </c>
    </row>
    <row r="31" spans="1:7" x14ac:dyDescent="0.35">
      <c r="A31" s="4" t="s">
        <v>60</v>
      </c>
      <c r="B31" s="32" t="s">
        <v>64</v>
      </c>
      <c r="C31" s="55">
        <v>1229004.3</v>
      </c>
      <c r="D31" s="55">
        <v>782242.3</v>
      </c>
      <c r="E31" s="55">
        <v>563703.80000000005</v>
      </c>
      <c r="F31" s="69">
        <f t="shared" si="1"/>
        <v>45.86670689435342</v>
      </c>
      <c r="G31" s="69">
        <f t="shared" si="2"/>
        <v>72.062556576140153</v>
      </c>
    </row>
    <row r="32" spans="1:7" x14ac:dyDescent="0.35">
      <c r="A32" s="4" t="s">
        <v>61</v>
      </c>
      <c r="B32" s="32" t="s">
        <v>65</v>
      </c>
      <c r="C32" s="55">
        <v>28425.8</v>
      </c>
      <c r="D32" s="55">
        <v>25346.1</v>
      </c>
      <c r="E32" s="55">
        <v>21305</v>
      </c>
      <c r="F32" s="69">
        <f t="shared" si="1"/>
        <v>74.949517691674473</v>
      </c>
      <c r="G32" s="69">
        <f t="shared" si="2"/>
        <v>84.056324247122831</v>
      </c>
    </row>
    <row r="33" spans="1:7" x14ac:dyDescent="0.35">
      <c r="A33" s="4" t="s">
        <v>62</v>
      </c>
      <c r="B33" s="32" t="s">
        <v>66</v>
      </c>
      <c r="C33" s="55">
        <v>96042.3</v>
      </c>
      <c r="D33" s="55">
        <v>81277.5</v>
      </c>
      <c r="E33" s="55">
        <v>74469.5</v>
      </c>
      <c r="F33" s="69">
        <f t="shared" si="1"/>
        <v>77.538230550497019</v>
      </c>
      <c r="G33" s="69">
        <f t="shared" si="2"/>
        <v>91.623758112638797</v>
      </c>
    </row>
    <row r="34" spans="1:7" ht="17.399999999999999" x14ac:dyDescent="0.3">
      <c r="A34" s="6" t="s">
        <v>67</v>
      </c>
      <c r="B34" s="10" t="s">
        <v>68</v>
      </c>
      <c r="C34" s="12">
        <f>SUM(C35:C36)</f>
        <v>164218.29999999999</v>
      </c>
      <c r="D34" s="12">
        <f t="shared" ref="D34:E34" si="8">SUM(D35:D36)</f>
        <v>123546.5</v>
      </c>
      <c r="E34" s="12">
        <f t="shared" si="8"/>
        <v>42353.2</v>
      </c>
      <c r="F34" s="68">
        <f t="shared" si="1"/>
        <v>25.790791891037724</v>
      </c>
      <c r="G34" s="68">
        <f t="shared" si="2"/>
        <v>34.28118157940532</v>
      </c>
    </row>
    <row r="35" spans="1:7" x14ac:dyDescent="0.35">
      <c r="A35" s="4" t="s">
        <v>69</v>
      </c>
      <c r="B35" s="34" t="s">
        <v>71</v>
      </c>
      <c r="C35" s="56">
        <v>124406.2</v>
      </c>
      <c r="D35" s="56">
        <v>89034.6</v>
      </c>
      <c r="E35" s="56">
        <v>20470.099999999999</v>
      </c>
      <c r="F35" s="69">
        <f t="shared" si="1"/>
        <v>16.454244241846467</v>
      </c>
      <c r="G35" s="69">
        <f t="shared" si="2"/>
        <v>22.991174217663694</v>
      </c>
    </row>
    <row r="36" spans="1:7" ht="36" x14ac:dyDescent="0.35">
      <c r="A36" s="4" t="s">
        <v>70</v>
      </c>
      <c r="B36" s="35" t="s">
        <v>72</v>
      </c>
      <c r="C36" s="57">
        <v>39812.1</v>
      </c>
      <c r="D36" s="57">
        <v>34511.9</v>
      </c>
      <c r="E36" s="57">
        <v>21883.1</v>
      </c>
      <c r="F36" s="69">
        <f t="shared" si="1"/>
        <v>54.965952562160744</v>
      </c>
      <c r="G36" s="69">
        <f t="shared" si="2"/>
        <v>63.407404402539399</v>
      </c>
    </row>
    <row r="37" spans="1:7" ht="17.399999999999999" x14ac:dyDescent="0.3">
      <c r="A37" s="6" t="s">
        <v>73</v>
      </c>
      <c r="B37" s="10" t="s">
        <v>82</v>
      </c>
      <c r="C37" s="12">
        <f>SUM(C38:C41)</f>
        <v>244867.40000000002</v>
      </c>
      <c r="D37" s="12">
        <f>SUM(D38:D41)</f>
        <v>184715.8</v>
      </c>
      <c r="E37" s="12">
        <f>SUM(E38:E41)</f>
        <v>145063.29999999999</v>
      </c>
      <c r="F37" s="68">
        <f t="shared" si="1"/>
        <v>59.241573194308415</v>
      </c>
      <c r="G37" s="68">
        <f t="shared" si="2"/>
        <v>78.533238629288888</v>
      </c>
    </row>
    <row r="38" spans="1:7" x14ac:dyDescent="0.35">
      <c r="A38" s="4" t="s">
        <v>74</v>
      </c>
      <c r="B38" s="36" t="s">
        <v>78</v>
      </c>
      <c r="C38" s="58">
        <v>14053.9</v>
      </c>
      <c r="D38" s="58">
        <v>12165.2</v>
      </c>
      <c r="E38" s="58">
        <v>8404.5</v>
      </c>
      <c r="F38" s="69">
        <f t="shared" si="1"/>
        <v>59.801905520887445</v>
      </c>
      <c r="G38" s="69">
        <f t="shared" si="2"/>
        <v>69.08641041659817</v>
      </c>
    </row>
    <row r="39" spans="1:7" x14ac:dyDescent="0.35">
      <c r="A39" s="4" t="s">
        <v>75</v>
      </c>
      <c r="B39" s="37" t="s">
        <v>79</v>
      </c>
      <c r="C39" s="59">
        <v>93372.6</v>
      </c>
      <c r="D39" s="59">
        <v>70174.8</v>
      </c>
      <c r="E39" s="59">
        <v>61459.6</v>
      </c>
      <c r="F39" s="69">
        <f t="shared" si="1"/>
        <v>65.82187922366947</v>
      </c>
      <c r="G39" s="69">
        <f t="shared" si="2"/>
        <v>87.580726984615552</v>
      </c>
    </row>
    <row r="40" spans="1:7" ht="36" x14ac:dyDescent="0.35">
      <c r="A40" s="4" t="s">
        <v>76</v>
      </c>
      <c r="B40" s="38" t="s">
        <v>80</v>
      </c>
      <c r="C40" s="60">
        <v>2035.3</v>
      </c>
      <c r="D40" s="60">
        <v>1185.5999999999999</v>
      </c>
      <c r="E40" s="61">
        <v>579.5</v>
      </c>
      <c r="F40" s="69">
        <f t="shared" si="1"/>
        <v>28.472461062251263</v>
      </c>
      <c r="G40" s="69">
        <f t="shared" si="2"/>
        <v>48.878205128205131</v>
      </c>
    </row>
    <row r="41" spans="1:7" ht="36" x14ac:dyDescent="0.35">
      <c r="A41" s="4" t="s">
        <v>77</v>
      </c>
      <c r="B41" s="39" t="s">
        <v>81</v>
      </c>
      <c r="C41" s="62">
        <v>135405.6</v>
      </c>
      <c r="D41" s="62">
        <v>101190.2</v>
      </c>
      <c r="E41" s="62">
        <v>74619.7</v>
      </c>
      <c r="F41" s="69">
        <f t="shared" si="1"/>
        <v>55.10828207991397</v>
      </c>
      <c r="G41" s="69">
        <f t="shared" si="2"/>
        <v>73.742022448814211</v>
      </c>
    </row>
    <row r="42" spans="1:7" ht="17.399999999999999" x14ac:dyDescent="0.3">
      <c r="A42" s="6" t="s">
        <v>83</v>
      </c>
      <c r="B42" s="10" t="s">
        <v>84</v>
      </c>
      <c r="C42" s="12">
        <f>SUM(C43:C46)</f>
        <v>169936.2</v>
      </c>
      <c r="D42" s="12">
        <f t="shared" ref="D42:E42" si="9">SUM(D43:D46)</f>
        <v>138199.40000000002</v>
      </c>
      <c r="E42" s="12">
        <f t="shared" si="9"/>
        <v>94140.800000000003</v>
      </c>
      <c r="F42" s="68">
        <f t="shared" si="1"/>
        <v>55.397731619278289</v>
      </c>
      <c r="G42" s="68">
        <f t="shared" si="2"/>
        <v>68.119543210751985</v>
      </c>
    </row>
    <row r="43" spans="1:7" x14ac:dyDescent="0.35">
      <c r="A43" s="4" t="s">
        <v>85</v>
      </c>
      <c r="B43" s="40" t="s">
        <v>89</v>
      </c>
      <c r="C43" s="63">
        <v>5590</v>
      </c>
      <c r="D43" s="63">
        <v>4240</v>
      </c>
      <c r="E43" s="63">
        <v>3649</v>
      </c>
      <c r="F43" s="69">
        <f t="shared" si="1"/>
        <v>65.277280858676207</v>
      </c>
      <c r="G43" s="69">
        <f t="shared" si="2"/>
        <v>86.061320754716988</v>
      </c>
    </row>
    <row r="44" spans="1:7" x14ac:dyDescent="0.35">
      <c r="A44" s="4" t="s">
        <v>86</v>
      </c>
      <c r="B44" s="40" t="s">
        <v>90</v>
      </c>
      <c r="C44" s="63">
        <v>68004.3</v>
      </c>
      <c r="D44" s="63">
        <v>62982.3</v>
      </c>
      <c r="E44" s="63">
        <v>33093.699999999997</v>
      </c>
      <c r="F44" s="69">
        <f t="shared" si="1"/>
        <v>48.664128591868447</v>
      </c>
      <c r="G44" s="69">
        <f t="shared" si="2"/>
        <v>52.544445026618583</v>
      </c>
    </row>
    <row r="45" spans="1:7" x14ac:dyDescent="0.35">
      <c r="A45" s="4" t="s">
        <v>87</v>
      </c>
      <c r="B45" s="40" t="s">
        <v>91</v>
      </c>
      <c r="C45" s="63">
        <v>86971.7</v>
      </c>
      <c r="D45" s="63">
        <v>62917.9</v>
      </c>
      <c r="E45" s="63">
        <v>50407</v>
      </c>
      <c r="F45" s="69">
        <f t="shared" si="1"/>
        <v>57.957933442717582</v>
      </c>
      <c r="G45" s="69">
        <f t="shared" si="2"/>
        <v>80.115515616382609</v>
      </c>
    </row>
    <row r="46" spans="1:7" x14ac:dyDescent="0.35">
      <c r="A46" s="4" t="s">
        <v>88</v>
      </c>
      <c r="B46" s="41" t="s">
        <v>92</v>
      </c>
      <c r="C46" s="64">
        <v>9370.2000000000007</v>
      </c>
      <c r="D46" s="64">
        <v>8059.2</v>
      </c>
      <c r="E46" s="64">
        <v>6991.1</v>
      </c>
      <c r="F46" s="69">
        <f t="shared" si="1"/>
        <v>74.609933619346435</v>
      </c>
      <c r="G46" s="69">
        <f t="shared" si="2"/>
        <v>86.746823506055193</v>
      </c>
    </row>
    <row r="47" spans="1:7" ht="17.399999999999999" x14ac:dyDescent="0.3">
      <c r="A47" s="6" t="s">
        <v>93</v>
      </c>
      <c r="B47" s="10" t="s">
        <v>94</v>
      </c>
      <c r="C47" s="12">
        <f>SUM(C48:C49)</f>
        <v>105871.2</v>
      </c>
      <c r="D47" s="12">
        <f t="shared" ref="D47:E47" si="10">SUM(D48:D49)</f>
        <v>56374.5</v>
      </c>
      <c r="E47" s="12">
        <f t="shared" si="10"/>
        <v>7507.4</v>
      </c>
      <c r="F47" s="68">
        <f t="shared" si="1"/>
        <v>7.0910691481724966</v>
      </c>
      <c r="G47" s="68">
        <f t="shared" si="2"/>
        <v>13.3170138981277</v>
      </c>
    </row>
    <row r="48" spans="1:7" x14ac:dyDescent="0.35">
      <c r="A48" s="4" t="s">
        <v>95</v>
      </c>
      <c r="B48" s="43" t="s">
        <v>107</v>
      </c>
      <c r="C48" s="65">
        <v>1246.9000000000001</v>
      </c>
      <c r="D48" s="65">
        <v>1009.2</v>
      </c>
      <c r="E48" s="65">
        <v>478</v>
      </c>
      <c r="F48" s="69">
        <f t="shared" si="1"/>
        <v>38.335070976020532</v>
      </c>
      <c r="G48" s="69">
        <f t="shared" si="2"/>
        <v>47.364248910027747</v>
      </c>
    </row>
    <row r="49" spans="1:7" x14ac:dyDescent="0.35">
      <c r="A49" s="4" t="s">
        <v>96</v>
      </c>
      <c r="B49" s="42" t="s">
        <v>108</v>
      </c>
      <c r="C49" s="65">
        <v>104624.3</v>
      </c>
      <c r="D49" s="65">
        <v>55365.3</v>
      </c>
      <c r="E49" s="65">
        <v>7029.4</v>
      </c>
      <c r="F49" s="69">
        <f t="shared" si="1"/>
        <v>6.7187068396156526</v>
      </c>
      <c r="G49" s="69">
        <f t="shared" si="2"/>
        <v>12.696400091754221</v>
      </c>
    </row>
    <row r="50" spans="1:7" ht="17.399999999999999" x14ac:dyDescent="0.3">
      <c r="A50" s="6" t="s">
        <v>97</v>
      </c>
      <c r="B50" s="10" t="s">
        <v>98</v>
      </c>
      <c r="C50" s="12">
        <f>SUM(C51)</f>
        <v>6190.8</v>
      </c>
      <c r="D50" s="12">
        <f t="shared" ref="D50:E50" si="11">SUM(D51)</f>
        <v>5490.8</v>
      </c>
      <c r="E50" s="12">
        <f t="shared" si="11"/>
        <v>5490.8</v>
      </c>
      <c r="F50" s="68">
        <f t="shared" si="1"/>
        <v>88.69289914066033</v>
      </c>
      <c r="G50" s="68">
        <f t="shared" si="2"/>
        <v>100</v>
      </c>
    </row>
    <row r="51" spans="1:7" x14ac:dyDescent="0.35">
      <c r="A51" s="4" t="s">
        <v>99</v>
      </c>
      <c r="B51" s="44" t="s">
        <v>109</v>
      </c>
      <c r="C51" s="66">
        <v>6190.8</v>
      </c>
      <c r="D51" s="66">
        <v>5490.8</v>
      </c>
      <c r="E51" s="66">
        <v>5490.8</v>
      </c>
      <c r="F51" s="69">
        <f t="shared" si="1"/>
        <v>88.69289914066033</v>
      </c>
      <c r="G51" s="69">
        <f t="shared" si="2"/>
        <v>100</v>
      </c>
    </row>
    <row r="52" spans="1:7" ht="34.799999999999997" x14ac:dyDescent="0.3">
      <c r="A52" s="6" t="s">
        <v>100</v>
      </c>
      <c r="B52" s="10" t="s">
        <v>101</v>
      </c>
      <c r="C52" s="12">
        <f>SUM(C53)</f>
        <v>860</v>
      </c>
      <c r="D52" s="12">
        <f t="shared" ref="D52:E52" si="12">SUM(D53)</f>
        <v>160</v>
      </c>
      <c r="E52" s="12">
        <f t="shared" si="12"/>
        <v>0</v>
      </c>
      <c r="F52" s="68">
        <f t="shared" si="1"/>
        <v>0</v>
      </c>
      <c r="G52" s="68">
        <v>0</v>
      </c>
    </row>
    <row r="53" spans="1:7" x14ac:dyDescent="0.35">
      <c r="A53" s="4" t="s">
        <v>102</v>
      </c>
      <c r="B53" s="45" t="s">
        <v>110</v>
      </c>
      <c r="C53" s="67">
        <v>860</v>
      </c>
      <c r="D53" s="67">
        <v>160</v>
      </c>
      <c r="E53" s="67">
        <v>0</v>
      </c>
      <c r="F53" s="69">
        <f t="shared" si="1"/>
        <v>0</v>
      </c>
      <c r="G53" s="69">
        <v>0</v>
      </c>
    </row>
    <row r="54" spans="1:7" ht="52.2" x14ac:dyDescent="0.3">
      <c r="A54" s="6" t="s">
        <v>103</v>
      </c>
      <c r="B54" s="10" t="s">
        <v>104</v>
      </c>
      <c r="C54" s="12">
        <f>SUM(C55)</f>
        <v>302770</v>
      </c>
      <c r="D54" s="12">
        <f t="shared" ref="D54:E54" si="13">SUM(D55)</f>
        <v>227077.5</v>
      </c>
      <c r="E54" s="12">
        <f t="shared" si="13"/>
        <v>202594.7</v>
      </c>
      <c r="F54" s="68">
        <f t="shared" si="1"/>
        <v>66.913729893978939</v>
      </c>
      <c r="G54" s="68">
        <f t="shared" si="2"/>
        <v>89.218306525305252</v>
      </c>
    </row>
    <row r="55" spans="1:7" ht="54" x14ac:dyDescent="0.35">
      <c r="A55" s="4" t="s">
        <v>105</v>
      </c>
      <c r="B55" s="47" t="s">
        <v>111</v>
      </c>
      <c r="C55" s="15">
        <v>302770</v>
      </c>
      <c r="D55" s="15">
        <v>227077.5</v>
      </c>
      <c r="E55" s="15">
        <v>202594.7</v>
      </c>
      <c r="F55" s="69">
        <f t="shared" si="1"/>
        <v>66.913729893978939</v>
      </c>
      <c r="G55" s="69">
        <f t="shared" si="2"/>
        <v>89.218306525305252</v>
      </c>
    </row>
    <row r="56" spans="1:7" ht="17.399999999999999" x14ac:dyDescent="0.3">
      <c r="A56" s="6"/>
      <c r="B56" s="10" t="s">
        <v>106</v>
      </c>
      <c r="C56" s="12">
        <f>C3+C11+C13+C17+C24+C29+C34+C37+C42+C47+C50+C52+C54</f>
        <v>4485378.8000000007</v>
      </c>
      <c r="D56" s="12">
        <f>D3+D11+D13+D17+D24+D29+D34+D37+D42+D47+D50+D52+D54</f>
        <v>3165083.5999999996</v>
      </c>
      <c r="E56" s="12">
        <f>E3+E11+E13+E17+E24+E29+E34+E37+E42+E47+E50+E52+E54</f>
        <v>2212747.1</v>
      </c>
      <c r="F56" s="68">
        <f t="shared" si="1"/>
        <v>49.332446570621855</v>
      </c>
      <c r="G56" s="68">
        <f t="shared" si="2"/>
        <v>69.91117391022469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7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FINCOM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Г.В.</dc:creator>
  <cp:lastModifiedBy>Турукина Т.И.</cp:lastModifiedBy>
  <cp:lastPrinted>2013-09-06T10:09:18Z</cp:lastPrinted>
  <dcterms:created xsi:type="dcterms:W3CDTF">2013-04-04T06:57:17Z</dcterms:created>
  <dcterms:modified xsi:type="dcterms:W3CDTF">2013-11-18T06:10:13Z</dcterms:modified>
</cp:coreProperties>
</file>